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ТОВ Просто Кредит\Правила\Правила від 02.07.2024\"/>
    </mc:Choice>
  </mc:AlternateContent>
  <bookViews>
    <workbookView xWindow="0" yWindow="0" windowWidth="20490" windowHeight="6465"/>
  </bookViews>
  <sheets>
    <sheet name="розрахунок" sheetId="2" r:id="rId1"/>
  </sheets>
  <calcPr calcId="162913"/>
</workbook>
</file>

<file path=xl/calcChain.xml><?xml version="1.0" encoding="utf-8"?>
<calcChain xmlns="http://schemas.openxmlformats.org/spreadsheetml/2006/main">
  <c r="S16" i="2" l="1"/>
  <c r="C14" i="2" l="1"/>
  <c r="E14" i="2" l="1"/>
  <c r="I16" i="2" l="1"/>
  <c r="J16" i="2"/>
  <c r="K16" i="2"/>
  <c r="L16" i="2"/>
  <c r="M16" i="2"/>
  <c r="N16" i="2"/>
  <c r="O16" i="2"/>
  <c r="P16" i="2"/>
  <c r="Q16" i="2"/>
  <c r="H16" i="2"/>
  <c r="F14" i="2" l="1"/>
  <c r="D15" i="2"/>
  <c r="C15" i="2" s="1"/>
  <c r="F15" i="2" l="1"/>
  <c r="F16" i="2" s="1"/>
  <c r="G15" i="2"/>
  <c r="D16" i="2"/>
  <c r="G16" i="2" l="1"/>
  <c r="E16" i="2" s="1"/>
  <c r="E15" i="2"/>
  <c r="R16" i="2" s="1"/>
</calcChain>
</file>

<file path=xl/sharedStrings.xml><?xml version="1.0" encoding="utf-8"?>
<sst xmlns="http://schemas.openxmlformats.org/spreadsheetml/2006/main" count="37" uniqueCount="31">
  <si>
    <t>Дата видачі кредиту/дата платежу</t>
  </si>
  <si>
    <t>Кількість днів у розрахунковому періоді</t>
  </si>
  <si>
    <t>Чиста сума кредиту/сума платежу за розрахунковий період, грн</t>
  </si>
  <si>
    <t>Види платежів за кредитом</t>
  </si>
  <si>
    <t>Реальна річна процентна ставка, %</t>
  </si>
  <si>
    <t>Загальна вартість кредиту, грн</t>
  </si>
  <si>
    <t>сума кредиту за договором/погашення суми кредиту</t>
  </si>
  <si>
    <t>проценти за користування кредитом</t>
  </si>
  <si>
    <t>платежі за додаткові та супутні послуги</t>
  </si>
  <si>
    <t>кредитодавця</t>
  </si>
  <si>
    <t>третіх осіб</t>
  </si>
  <si>
    <t>за обслуговування кредитної заборгованості</t>
  </si>
  <si>
    <t>комісія за надання кредиту</t>
  </si>
  <si>
    <t>комісійний збір</t>
  </si>
  <si>
    <t>за розрахунково-касове обслуговування</t>
  </si>
  <si>
    <t>послуги нотаріуса</t>
  </si>
  <si>
    <t>послуги оцінювача</t>
  </si>
  <si>
    <t>послуги страховика</t>
  </si>
  <si>
    <t>Х</t>
  </si>
  <si>
    <t>Усього</t>
  </si>
  <si>
    <t>Сума кредиту</t>
  </si>
  <si>
    <t>Термін кредиту, днів</t>
  </si>
  <si>
    <t>№ з/п</t>
  </si>
  <si>
    <t>інші послуги кредитодавця</t>
  </si>
  <si>
    <t>інша плата за послуги кредитного посередника</t>
  </si>
  <si>
    <t>інші послуги третіх осіб</t>
  </si>
  <si>
    <t>кредитного посередника 
(за наявності)</t>
  </si>
  <si>
    <t>(від 1 до 30 днів)</t>
  </si>
  <si>
    <t>Таблиця обчислення загальної вартості кредиту для споживача та реальної річної процентної ставки за договором про споживчий кредит</t>
  </si>
  <si>
    <t xml:space="preserve">Приклад розрахунку при варіанті повної оплати через 30 днів після отримання </t>
  </si>
  <si>
    <t>Ставка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</si>
</sst>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charset val="204"/>
      <scheme val="minor"/>
    </font>
    <font>
      <sz val="10"/>
      <color rgb="FF333333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333333"/>
      <name val="Arial"/>
      <family val="2"/>
      <charset val="204"/>
    </font>
    <font>
      <sz val="8"/>
      <color rgb="FF333333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3" fillId="3" borderId="1" xfId="0" applyFont="1" applyFill="1" applyBorder="1" applyAlignment="1" applyProtection="1">
      <alignment horizontal="center" vertical="center" textRotation="90" wrapText="1"/>
      <protection hidden="1"/>
    </xf>
    <xf numFmtId="0" fontId="1" fillId="2" borderId="1" xfId="0" applyFont="1" applyFill="1" applyBorder="1" applyAlignment="1" applyProtection="1">
      <alignment horizontal="center" vertical="top" wrapText="1"/>
      <protection hidden="1"/>
    </xf>
    <xf numFmtId="14" fontId="1" fillId="2" borderId="1" xfId="0" applyNumberFormat="1" applyFont="1" applyFill="1" applyBorder="1" applyAlignment="1" applyProtection="1">
      <alignment vertical="top" wrapText="1"/>
      <protection hidden="1"/>
    </xf>
    <xf numFmtId="3" fontId="1" fillId="2" borderId="1" xfId="0" applyNumberFormat="1" applyFont="1" applyFill="1" applyBorder="1" applyAlignment="1" applyProtection="1">
      <alignment horizontal="center" vertical="top" wrapText="1"/>
      <protection hidden="1"/>
    </xf>
    <xf numFmtId="2" fontId="1" fillId="2" borderId="1" xfId="0" applyNumberFormat="1" applyFont="1" applyFill="1" applyBorder="1" applyAlignment="1" applyProtection="1">
      <alignment vertical="top" wrapText="1"/>
      <protection hidden="1"/>
    </xf>
    <xf numFmtId="0" fontId="1" fillId="3" borderId="1" xfId="0" applyFont="1" applyFill="1" applyBorder="1" applyAlignment="1" applyProtection="1">
      <alignment horizontal="center" vertical="top" wrapText="1"/>
      <protection hidden="1"/>
    </xf>
    <xf numFmtId="2" fontId="1" fillId="3" borderId="1" xfId="0" applyNumberFormat="1" applyFont="1" applyFill="1" applyBorder="1" applyAlignment="1" applyProtection="1">
      <alignment vertical="top" wrapText="1"/>
      <protection hidden="1"/>
    </xf>
    <xf numFmtId="9" fontId="1" fillId="3" borderId="1" xfId="0" applyNumberFormat="1" applyFont="1" applyFill="1" applyBorder="1" applyAlignment="1" applyProtection="1">
      <alignment vertical="top" wrapText="1"/>
      <protection hidden="1"/>
    </xf>
    <xf numFmtId="3" fontId="2" fillId="4" borderId="0" xfId="0" applyNumberFormat="1" applyFont="1" applyFill="1" applyProtection="1">
      <protection locked="0"/>
    </xf>
    <xf numFmtId="0" fontId="5" fillId="0" borderId="0" xfId="0" applyFont="1" applyProtection="1">
      <protection hidden="1"/>
    </xf>
    <xf numFmtId="4" fontId="1" fillId="2" borderId="1" xfId="0" applyNumberFormat="1" applyFont="1" applyFill="1" applyBorder="1" applyAlignment="1" applyProtection="1">
      <alignment vertical="top" wrapText="1"/>
      <protection hidden="1"/>
    </xf>
    <xf numFmtId="4" fontId="1" fillId="3" borderId="1" xfId="0" applyNumberFormat="1" applyFont="1" applyFill="1" applyBorder="1" applyAlignment="1" applyProtection="1">
      <alignment vertical="top" wrapText="1"/>
      <protection hidden="1"/>
    </xf>
    <xf numFmtId="2" fontId="1" fillId="2" borderId="1" xfId="0" applyNumberFormat="1" applyFont="1" applyFill="1" applyBorder="1" applyAlignment="1" applyProtection="1">
      <alignment horizontal="center" vertical="top" wrapText="1"/>
      <protection hidden="1"/>
    </xf>
    <xf numFmtId="2" fontId="1" fillId="3" borderId="1" xfId="0" applyNumberFormat="1" applyFont="1" applyFill="1" applyBorder="1" applyAlignment="1" applyProtection="1">
      <alignment horizontal="center" vertical="top" wrapText="1"/>
      <protection hidden="1"/>
    </xf>
    <xf numFmtId="164" fontId="2" fillId="0" borderId="0" xfId="0" applyNumberFormat="1" applyFont="1" applyFill="1" applyProtection="1">
      <protection locked="0"/>
    </xf>
    <xf numFmtId="0" fontId="2" fillId="0" borderId="0" xfId="0" applyFont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 vertical="center" textRotation="90" wrapText="1"/>
      <protection hidden="1"/>
    </xf>
    <xf numFmtId="0" fontId="3" fillId="3" borderId="3" xfId="0" applyFont="1" applyFill="1" applyBorder="1" applyAlignment="1" applyProtection="1">
      <alignment horizontal="center" vertical="center" textRotation="90" wrapText="1"/>
      <protection hidden="1"/>
    </xf>
    <xf numFmtId="0" fontId="3" fillId="3" borderId="4" xfId="0" applyFont="1" applyFill="1" applyBorder="1" applyAlignment="1" applyProtection="1">
      <alignment horizontal="center" vertical="center" textRotation="90" wrapText="1"/>
      <protection hidden="1"/>
    </xf>
    <xf numFmtId="0" fontId="3" fillId="3" borderId="5" xfId="0" applyFont="1" applyFill="1" applyBorder="1" applyAlignment="1" applyProtection="1">
      <alignment horizontal="center" vertical="center" wrapText="1"/>
      <protection hidden="1"/>
    </xf>
    <xf numFmtId="0" fontId="3" fillId="3" borderId="6" xfId="0" applyFont="1" applyFill="1" applyBorder="1" applyAlignment="1" applyProtection="1">
      <alignment horizontal="center" vertic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4" fillId="3" borderId="7" xfId="0" applyFont="1" applyFill="1" applyBorder="1" applyAlignment="1" applyProtection="1">
      <alignment horizontal="center" vertical="center" wrapText="1"/>
      <protection hidden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workbookViewId="0">
      <selection activeCell="C6" sqref="C6"/>
    </sheetView>
  </sheetViews>
  <sheetFormatPr defaultColWidth="0" defaultRowHeight="15" zeroHeight="1" x14ac:dyDescent="0.25"/>
  <cols>
    <col min="1" max="1" width="7.5703125" style="1" customWidth="1"/>
    <col min="2" max="2" width="33" style="1" customWidth="1"/>
    <col min="3" max="3" width="13.42578125" style="1" customWidth="1"/>
    <col min="4" max="4" width="9.140625" style="1" customWidth="1"/>
    <col min="5" max="7" width="10.7109375" style="1" customWidth="1"/>
    <col min="8" max="17" width="5.7109375" style="1" customWidth="1"/>
    <col min="18" max="19" width="10.7109375" style="1" customWidth="1"/>
    <col min="20" max="20" width="9.140625" style="1" customWidth="1"/>
    <col min="21" max="16384" width="9.140625" style="1" hidden="1"/>
  </cols>
  <sheetData>
    <row r="1" spans="2:19" ht="3.75" customHeight="1" x14ac:dyDescent="0.25"/>
    <row r="2" spans="2:19" ht="18.75" x14ac:dyDescent="0.3">
      <c r="B2" s="12" t="s">
        <v>29</v>
      </c>
    </row>
    <row r="3" spans="2:19" x14ac:dyDescent="0.25">
      <c r="B3" s="18" t="s">
        <v>28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2:19" ht="3" customHeight="1" x14ac:dyDescent="0.25"/>
    <row r="5" spans="2:19" x14ac:dyDescent="0.25">
      <c r="B5" s="1" t="s">
        <v>20</v>
      </c>
      <c r="C5" s="11">
        <v>1000</v>
      </c>
    </row>
    <row r="6" spans="2:19" x14ac:dyDescent="0.25">
      <c r="B6" s="1" t="s">
        <v>21</v>
      </c>
      <c r="C6" s="11">
        <v>30</v>
      </c>
      <c r="D6" s="1" t="s">
        <v>27</v>
      </c>
    </row>
    <row r="7" spans="2:19" x14ac:dyDescent="0.25">
      <c r="B7" s="1" t="s">
        <v>30</v>
      </c>
      <c r="C7" s="17">
        <v>0.01</v>
      </c>
    </row>
    <row r="8" spans="2:19" ht="3.75" customHeight="1" thickBot="1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2:19" ht="15.75" thickBot="1" x14ac:dyDescent="0.3">
      <c r="B9" s="19" t="s">
        <v>22</v>
      </c>
      <c r="C9" s="19" t="s">
        <v>0</v>
      </c>
      <c r="D9" s="19" t="s">
        <v>1</v>
      </c>
      <c r="E9" s="19" t="s">
        <v>2</v>
      </c>
      <c r="F9" s="22" t="s">
        <v>3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4"/>
      <c r="R9" s="19" t="s">
        <v>4</v>
      </c>
      <c r="S9" s="19" t="s">
        <v>5</v>
      </c>
    </row>
    <row r="10" spans="2:19" ht="15.75" thickBot="1" x14ac:dyDescent="0.3">
      <c r="B10" s="20"/>
      <c r="C10" s="20"/>
      <c r="D10" s="20"/>
      <c r="E10" s="20"/>
      <c r="F10" s="19" t="s">
        <v>6</v>
      </c>
      <c r="G10" s="19" t="s">
        <v>7</v>
      </c>
      <c r="H10" s="22" t="s">
        <v>8</v>
      </c>
      <c r="I10" s="23"/>
      <c r="J10" s="23"/>
      <c r="K10" s="23"/>
      <c r="L10" s="23"/>
      <c r="M10" s="23"/>
      <c r="N10" s="23"/>
      <c r="O10" s="23"/>
      <c r="P10" s="23"/>
      <c r="Q10" s="24"/>
      <c r="R10" s="20"/>
      <c r="S10" s="20"/>
    </row>
    <row r="11" spans="2:19" ht="38.25" customHeight="1" thickBot="1" x14ac:dyDescent="0.3">
      <c r="B11" s="20"/>
      <c r="C11" s="20"/>
      <c r="D11" s="20"/>
      <c r="E11" s="20"/>
      <c r="F11" s="20"/>
      <c r="G11" s="20"/>
      <c r="H11" s="22" t="s">
        <v>9</v>
      </c>
      <c r="I11" s="23"/>
      <c r="J11" s="24"/>
      <c r="K11" s="25" t="s">
        <v>26</v>
      </c>
      <c r="L11" s="26"/>
      <c r="M11" s="22" t="s">
        <v>10</v>
      </c>
      <c r="N11" s="23"/>
      <c r="O11" s="23"/>
      <c r="P11" s="23"/>
      <c r="Q11" s="24"/>
      <c r="R11" s="20"/>
      <c r="S11" s="20"/>
    </row>
    <row r="12" spans="2:19" ht="126" customHeight="1" thickBot="1" x14ac:dyDescent="0.3">
      <c r="B12" s="21"/>
      <c r="C12" s="21"/>
      <c r="D12" s="21"/>
      <c r="E12" s="21"/>
      <c r="F12" s="21"/>
      <c r="G12" s="21"/>
      <c r="H12" s="3" t="s">
        <v>11</v>
      </c>
      <c r="I12" s="3" t="s">
        <v>12</v>
      </c>
      <c r="J12" s="3" t="s">
        <v>23</v>
      </c>
      <c r="K12" s="3" t="s">
        <v>13</v>
      </c>
      <c r="L12" s="3" t="s">
        <v>24</v>
      </c>
      <c r="M12" s="3" t="s">
        <v>14</v>
      </c>
      <c r="N12" s="3" t="s">
        <v>15</v>
      </c>
      <c r="O12" s="3" t="s">
        <v>16</v>
      </c>
      <c r="P12" s="3" t="s">
        <v>17</v>
      </c>
      <c r="Q12" s="3" t="s">
        <v>25</v>
      </c>
      <c r="R12" s="21"/>
      <c r="S12" s="21"/>
    </row>
    <row r="13" spans="2:19" ht="15.75" thickBot="1" x14ac:dyDescent="0.3">
      <c r="B13" s="4">
        <v>1</v>
      </c>
      <c r="C13" s="4">
        <v>2</v>
      </c>
      <c r="D13" s="4">
        <v>3</v>
      </c>
      <c r="E13" s="4">
        <v>4</v>
      </c>
      <c r="F13" s="4">
        <v>5</v>
      </c>
      <c r="G13" s="4">
        <v>6</v>
      </c>
      <c r="H13" s="4">
        <v>7</v>
      </c>
      <c r="I13" s="4">
        <v>8</v>
      </c>
      <c r="J13" s="4">
        <v>9</v>
      </c>
      <c r="K13" s="4">
        <v>10</v>
      </c>
      <c r="L13" s="4">
        <v>11</v>
      </c>
      <c r="M13" s="4">
        <v>12</v>
      </c>
      <c r="N13" s="4">
        <v>13</v>
      </c>
      <c r="O13" s="4">
        <v>14</v>
      </c>
      <c r="P13" s="4">
        <v>15</v>
      </c>
      <c r="Q13" s="4">
        <v>16</v>
      </c>
      <c r="R13" s="4">
        <v>17</v>
      </c>
      <c r="S13" s="4">
        <v>18</v>
      </c>
    </row>
    <row r="14" spans="2:19" ht="15.75" thickBot="1" x14ac:dyDescent="0.3">
      <c r="B14" s="4">
        <v>1</v>
      </c>
      <c r="C14" s="5">
        <f ca="1">TODAY()</f>
        <v>45943</v>
      </c>
      <c r="D14" s="4" t="s">
        <v>18</v>
      </c>
      <c r="E14" s="13">
        <f>C5*-1</f>
        <v>-1000</v>
      </c>
      <c r="F14" s="13">
        <f>C5</f>
        <v>1000</v>
      </c>
      <c r="G14" s="6" t="s">
        <v>18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4" t="s">
        <v>18</v>
      </c>
      <c r="S14" s="4" t="s">
        <v>18</v>
      </c>
    </row>
    <row r="15" spans="2:19" ht="15.75" thickBot="1" x14ac:dyDescent="0.3">
      <c r="B15" s="4">
        <v>2</v>
      </c>
      <c r="C15" s="5">
        <f ca="1">C14+D15-1</f>
        <v>45972</v>
      </c>
      <c r="D15" s="15">
        <f>C6</f>
        <v>30</v>
      </c>
      <c r="E15" s="13">
        <f>F15+G15</f>
        <v>1300</v>
      </c>
      <c r="F15" s="13">
        <f>F14</f>
        <v>1000</v>
      </c>
      <c r="G15" s="13">
        <f>$F$14*D15*$C$7</f>
        <v>300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4" t="s">
        <v>18</v>
      </c>
      <c r="S15" s="4" t="s">
        <v>18</v>
      </c>
    </row>
    <row r="16" spans="2:19" ht="15.75" thickBot="1" x14ac:dyDescent="0.3">
      <c r="B16" s="8" t="s">
        <v>19</v>
      </c>
      <c r="C16" s="8" t="s">
        <v>18</v>
      </c>
      <c r="D16" s="16">
        <f>SUM(D15:D15)</f>
        <v>30</v>
      </c>
      <c r="E16" s="14">
        <f>SUM(F16:G16)</f>
        <v>1300</v>
      </c>
      <c r="F16" s="14">
        <f>SUM(F15:F15)</f>
        <v>1000</v>
      </c>
      <c r="G16" s="14">
        <f>SUM(G15:G15)</f>
        <v>300</v>
      </c>
      <c r="H16" s="9">
        <f>SUM(H14:H15)</f>
        <v>0</v>
      </c>
      <c r="I16" s="9">
        <f t="shared" ref="I16:Q16" si="0">SUM(I14:I15)</f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9">
        <f t="shared" si="0"/>
        <v>0</v>
      </c>
      <c r="R16" s="10">
        <f ca="1">XIRR(E14:E15,C14:C15)</f>
        <v>26.171562004089356</v>
      </c>
      <c r="S16" s="14">
        <f>F16+G16</f>
        <v>1300</v>
      </c>
    </row>
    <row r="17" x14ac:dyDescent="0.25"/>
    <row r="18" hidden="1" x14ac:dyDescent="0.25"/>
    <row r="19" hidden="1" x14ac:dyDescent="0.25"/>
    <row r="20" x14ac:dyDescent="0.25"/>
    <row r="21" x14ac:dyDescent="0.25"/>
    <row r="22" x14ac:dyDescent="0.25"/>
  </sheetData>
  <sheetProtection formatCells="0" formatColumns="0" formatRows="0" insertColumns="0" insertRows="0" insertHyperlinks="0" deleteColumns="0" deleteRows="0" sort="0" autoFilter="0" pivotTables="0"/>
  <mergeCells count="14">
    <mergeCell ref="R9:R12"/>
    <mergeCell ref="S9:S12"/>
    <mergeCell ref="F10:F12"/>
    <mergeCell ref="G10:G12"/>
    <mergeCell ref="H10:Q10"/>
    <mergeCell ref="H11:J11"/>
    <mergeCell ref="K11:L11"/>
    <mergeCell ref="M11:Q11"/>
    <mergeCell ref="B3:O3"/>
    <mergeCell ref="B9:B12"/>
    <mergeCell ref="C9:C12"/>
    <mergeCell ref="D9:D12"/>
    <mergeCell ref="E9:E12"/>
    <mergeCell ref="F9:Q9"/>
  </mergeCells>
  <pageMargins left="0.7" right="0.7" top="0.75" bottom="0.75" header="0.3" footer="0.3"/>
  <pageSetup paperSize="9" orientation="portrait" r:id="rId1"/>
  <ignoredErrors>
    <ignoredError sqref="H16:Q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розрахунок</vt:lpstr>
    </vt:vector>
  </TitlesOfParts>
  <Company>Ya Blondinko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dcterms:created xsi:type="dcterms:W3CDTF">2021-03-14T10:08:21Z</dcterms:created>
  <dcterms:modified xsi:type="dcterms:W3CDTF">2025-10-13T08:10:27Z</dcterms:modified>
</cp:coreProperties>
</file>